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ciones" sheetId="1" r:id="rId1"/>
    <sheet name="Parametros" sheetId="2" r:id="rId2"/>
    <sheet name="Productos" sheetId="3" r:id="rId3"/>
    <sheet name="Markup y margen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\ #,##0"/>
    <numFmt numFmtId="165" formatCode="0.0%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F3864"/>
      <name val="Calibri"/>
    </font>
    <font>
      <i/>
      <sz val="10"/>
      <color rgb="FF59595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6FE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/>
    <xf numFmtId="164" fontId="0" fillId="0" borderId="1" xfId="0" applyNumberFormat="1" applyFont="1" applyFill="1" applyBorder="1"/>
    <xf numFmtId="165" fontId="0" fillId="0" borderId="1" xfId="0" applyNumberFormat="1" applyFont="1" applyFill="1" applyBorder="1"/>
    <xf numFmtId="0" fontId="0" fillId="3" borderId="1" xfId="0" applyNumberFormat="1" applyFont="1" applyFill="1" applyBorder="1"/>
    <xf numFmtId="164" fontId="0" fillId="3" borderId="1" xfId="0" applyNumberFormat="1" applyFont="1" applyFill="1" applyBorder="1"/>
    <xf numFmtId="0" fontId="3" fillId="0" borderId="0" xfId="0" applyNumberFormat="1" applyFont="1" applyFill="1" applyBorder="1"/>
    <xf numFmtId="164" fontId="1" fillId="4" borderId="1" xfId="0" applyNumberFormat="1" applyFont="1" applyFill="1" applyBorder="1"/>
    <xf numFmtId="0" fontId="0" fillId="0" borderId="1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/>
    </xf>
    <xf numFmtId="3" fontId="0" fillId="3" borderId="1" xfId="0" applyNumberFormat="1" applyFont="1" applyFill="1" applyBorder="1"/>
    <xf numFmtId="3" fontId="0" fillId="0" borderId="1" xfId="0" applyNumberFormat="1" applyFont="1" applyFill="1" applyBorder="1"/>
    <xf numFmtId="0" fontId="1" fillId="4" borderId="1" xfId="0" applyNumberFormat="1" applyFont="1" applyFill="1" applyBorder="1"/>
    <xf numFmtId="165" fontId="0" fillId="3" borderId="1" xfId="0" applyNumberFormat="1" applyFont="1" applyFill="1" applyBorder="1"/>
    <xf numFmtId="14" fontId="0" fillId="3" borderId="1" xfId="0" applyNumberFormat="1" applyFont="1" applyFill="1" applyBorder="1"/>
    <xf numFmtId="0" fontId="0" fillId="0" borderId="0" xfId="0" applyNumberFormat="1" applyFont="1" applyFill="1" applyBorder="1" applyAlignment="1">
      <alignment vertical="top" wrapText="1"/>
    </xf>
    <xf numFmtId="165" fontId="1" fillId="4" borderId="1" xfId="0" applyNumberFormat="1" applyFont="1" applyFill="1" applyBorder="1"/>
    <xf numFmtId="0" fontId="1" fillId="5" borderId="1" xfId="0" applyNumberFormat="1" applyFont="1" applyFill="1" applyBorder="1"/>
    <xf numFmtId="0" fontId="0" fillId="3" borderId="1" xfId="0" applyNumberFormat="1" applyFont="1" applyFill="1" applyBorder="1" applyAlignment="1">
      <alignment vertical="top" wrapText="1"/>
    </xf>
    <xf numFmtId="14" fontId="0" fillId="0" borderId="1" xfId="0" applyNumberFormat="1" applyFont="1" applyFill="1" applyBorder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/>
  </sheetViews>
  <sheetFormatPr defaultRowHeight="15"/>
  <cols>
    <col min="1" max="1" width="110" customWidth="1"/>
  </cols>
  <sheetData>
    <row r="1">
      <c r="A1" s="7" t="inlineStr">
        <is>
          <t xml:space="preserve">Planilla de costos y precios de venta con markup</t>
        </is>
      </c>
    </row>
    <row r="3" ht="48" customHeight="1">
      <c r="A3" s="16" t="inlineStr">
        <is>
          <t xml:space="preserve">Lista de precios a partir del costo: cargás el costo de compra y el markup de cada producto, y la planilla calcula el precio sin IVA, el precio final, la ganancia y el margen real. Incluye una tabla de conversión entre markup y margen.</t>
        </is>
      </c>
    </row>
    <row r="5">
      <c r="A5" s="2" t="inlineStr">
        <is>
          <t xml:space="preserve">Cómo usarla</t>
        </is>
      </c>
    </row>
    <row r="6" ht="32" customHeight="1">
      <c r="A6" s="16" t="inlineStr">
        <is>
          <t xml:space="preserve">1. Hoja "Parametros": cargá el IVA que corresponde a tus productos y el porcentaje de comisiones e impuestos que se lleva cada venta.</t>
        </is>
      </c>
    </row>
    <row r="7" ht="18" customHeight="1">
      <c r="A7" s="16" t="inlineStr">
        <is>
          <t xml:space="preserve">2. Hoja "Productos": cargá el costo de compra sin IVA y el markup de cada producto (celdas amarillas).</t>
        </is>
      </c>
    </row>
    <row r="8" ht="32" customHeight="1">
      <c r="A8" s="16" t="inlineStr">
        <is>
          <t xml:space="preserve">3. La planilla calcula el precio sin IVA, el precio final con IVA, el precio redondeado, la ganancia por unidad y el margen.</t>
        </is>
      </c>
    </row>
    <row r="9" ht="32" customHeight="1">
      <c r="A9" s="16" t="inlineStr">
        <is>
          <t xml:space="preserve">4. "Margen después de comisiones" te dice cuánto te queda de cada $ 100 de venta una vez descontadas las comisiones e impuestos del parámetro.</t>
        </is>
      </c>
    </row>
    <row r="10" ht="32" customHeight="1">
      <c r="A10" s="16" t="inlineStr">
        <is>
          <t xml:space="preserve">5. Hoja "Markup y margen": tabla para convertir un porcentaje en el otro y para saber qué markup necesitás para lograr el margen que buscás.</t>
        </is>
      </c>
    </row>
    <row r="12">
      <c r="A12" s="2" t="inlineStr">
        <is>
          <t xml:space="preserve">Colores</t>
        </is>
      </c>
    </row>
    <row r="13">
      <c r="A13" s="5" t="inlineStr">
        <is>
          <t xml:space="preserve">Celdas amarillas: son tuyas, escribí o reemplazá los datos de ejemplo.</t>
        </is>
      </c>
    </row>
    <row r="14">
      <c r="A14" s="9" t="inlineStr">
        <is>
          <t xml:space="preserve">Celdas blancas con borde: tienen fórmula, no las pises.</t>
        </is>
      </c>
    </row>
    <row r="15">
      <c r="A15" s="10" t="inlineStr">
        <is>
          <t xml:space="preserve">Los datos cargados son de EJEMPLO (ficticios). Reemplazalos por los de tu negocio.</t>
        </is>
      </c>
    </row>
    <row r="17">
      <c r="A17" s="10" t="inlineStr">
        <is>
          <t xml:space="preserve">Plantilla gratuita de YoFacturo (yo-facturo.com). Verificada: 16/10/2026. Para temas impositivos o laborales, confirmá con tu contador.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58" customWidth="1"/>
    <col min="2" max="2" width="16" customWidth="1"/>
  </cols>
  <sheetData>
    <row r="1">
      <c r="A1" s="7" t="inlineStr">
        <is>
          <t xml:space="preserve">Parámetros del cálculo</t>
        </is>
      </c>
    </row>
    <row r="3">
      <c r="A3" s="2" t="inlineStr">
        <is>
          <t xml:space="preserve">IVA sobre la venta (%)</t>
        </is>
      </c>
      <c r="B3" s="14">
        <v>0.21</v>
      </c>
    </row>
    <row r="4">
      <c r="A4" s="2" t="inlineStr">
        <is>
          <t xml:space="preserve">Comisiones e impuestos sobre la venta (% del precio sin IVA)</t>
        </is>
      </c>
      <c r="B4" s="14">
        <v>0.05</v>
      </c>
    </row>
    <row r="5">
      <c r="A5" s="2" t="inlineStr">
        <is>
          <t xml:space="preserve">Redondeo del precio final (a múltiplos de $)</t>
        </is>
      </c>
      <c r="B5" s="6">
        <v>50</v>
      </c>
    </row>
    <row r="7" ht="32" customHeight="1">
      <c r="A7" s="10" t="inlineStr">
        <is>
          <t xml:space="preserve">El IVA general es 21%; algunos productos tienen otra alícuota. Confirmá la que corresponde a tu actividad con tu contador.</t>
        </is>
      </c>
    </row>
  </sheetData>
  <mergeCells count="1">
    <mergeCell ref="A7:B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Views>
    <sheetView workbookViewId="0">
      <pane xSplit="2" ySplit="3" topLeftCell="C4" activePane="bottomRight" state="frozen"/>
    </sheetView>
  </sheetViews>
  <sheetFormatPr defaultRowHeight="15"/>
  <cols>
    <col min="1" max="1" width="10" customWidth="1"/>
    <col min="2" max="2" width="28" customWidth="1"/>
    <col min="3" max="3" width="16" customWidth="1"/>
    <col min="4" max="4" width="12" customWidth="1"/>
    <col min="5" max="5" width="16" customWidth="1"/>
    <col min="6" max="6" width="16" customWidth="1"/>
    <col min="7" max="7" width="16" customWidth="1"/>
    <col min="8" max="8" width="16" customWidth="1"/>
    <col min="9" max="9" width="14" customWidth="1"/>
    <col min="10" max="10" width="16" customWidth="1"/>
  </cols>
  <sheetData>
    <row r="1">
      <c r="A1" s="7" t="inlineStr">
        <is>
          <t xml:space="preserve">Costos y precios de venta</t>
        </is>
      </c>
    </row>
    <row r="3" ht="48" customHeight="1">
      <c r="A3" s="1" t="inlineStr">
        <is>
          <t xml:space="preserve">Código</t>
        </is>
      </c>
      <c r="B3" s="1" t="inlineStr">
        <is>
          <t xml:space="preserve">Producto</t>
        </is>
      </c>
      <c r="C3" s="1" t="inlineStr">
        <is>
          <t xml:space="preserve">Costo de compra sin IVA ($)</t>
        </is>
      </c>
      <c r="D3" s="1" t="inlineStr">
        <is>
          <t xml:space="preserve">Markup (%)</t>
        </is>
      </c>
      <c r="E3" s="1" t="inlineStr">
        <is>
          <t xml:space="preserve">Precio sin IVA ($)</t>
        </is>
      </c>
      <c r="F3" s="1" t="inlineStr">
        <is>
          <t xml:space="preserve">Precio final con IVA ($)</t>
        </is>
      </c>
      <c r="G3" s="1" t="inlineStr">
        <is>
          <t xml:space="preserve">Precio redondeado ($)</t>
        </is>
      </c>
      <c r="H3" s="1" t="inlineStr">
        <is>
          <t xml:space="preserve">Ganancia por unidad ($)</t>
        </is>
      </c>
      <c r="I3" s="1" t="inlineStr">
        <is>
          <t xml:space="preserve">Margen sobre el precio</t>
        </is>
      </c>
      <c r="J3" s="1" t="inlineStr">
        <is>
          <t xml:space="preserve">Margen después de comisiones</t>
        </is>
      </c>
    </row>
    <row r="4">
      <c r="A4" s="5" t="inlineStr">
        <is>
          <t xml:space="preserve">CAF-001</t>
        </is>
      </c>
      <c r="B4" s="5" t="inlineStr">
        <is>
          <t xml:space="preserve">Café en grano 1 kg</t>
        </is>
      </c>
      <c r="C4" s="6">
        <v>14000</v>
      </c>
      <c r="D4" s="14">
        <v>0.6</v>
      </c>
      <c r="E4" s="3">
        <f>C4*(1+D4)</f>
        <v>22400</v>
      </c>
      <c r="F4" s="3">
        <f>E4*(1+Parametros!$B$3)</f>
        <v>27104</v>
      </c>
      <c r="G4" s="3">
        <f>ROUND(F4/Parametros!$B$5,0)*Parametros!$B$5</f>
        <v>27100</v>
      </c>
      <c r="H4" s="3">
        <f>E4-C4</f>
        <v>8400</v>
      </c>
      <c r="I4" s="4">
        <f>IFERROR(H4/E4,0)</f>
        <v>0.375</v>
      </c>
      <c r="J4" s="4">
        <f>IFERROR((E4-C4-E4*Parametros!$B$4)/E4,0)</f>
        <v>0.325</v>
      </c>
    </row>
    <row r="5">
      <c r="A5" s="5" t="inlineStr">
        <is>
          <t xml:space="preserve">CAF-002</t>
        </is>
      </c>
      <c r="B5" s="5" t="inlineStr">
        <is>
          <t xml:space="preserve">Café molido 250 g</t>
        </is>
      </c>
      <c r="C5" s="6">
        <v>4200</v>
      </c>
      <c r="D5" s="14">
        <v>0.65</v>
      </c>
      <c r="E5" s="3">
        <f>C5*(1+D5)</f>
        <v>6930</v>
      </c>
      <c r="F5" s="3">
        <f>E5*(1+Parametros!$B$3)</f>
        <v>8385.3</v>
      </c>
      <c r="G5" s="3">
        <f>ROUND(F5/Parametros!$B$5,0)*Parametros!$B$5</f>
        <v>8400</v>
      </c>
      <c r="H5" s="3">
        <f>E5-C5</f>
        <v>2730</v>
      </c>
      <c r="I5" s="4">
        <f>IFERROR(H5/E5,0)</f>
        <v>0.3939393939393939</v>
      </c>
      <c r="J5" s="4">
        <f>IFERROR((E5-C5-E5*Parametros!$B$4)/E5,0)</f>
        <v>0.34393939393939393</v>
      </c>
    </row>
    <row r="6">
      <c r="A6" s="5" t="inlineStr">
        <is>
          <t xml:space="preserve">TE-001</t>
        </is>
      </c>
      <c r="B6" s="5" t="inlineStr">
        <is>
          <t xml:space="preserve">Té en hebras 100 g</t>
        </is>
      </c>
      <c r="C6" s="6">
        <v>2500</v>
      </c>
      <c r="D6" s="14">
        <v>0.8</v>
      </c>
      <c r="E6" s="3">
        <f>C6*(1+D6)</f>
        <v>4500</v>
      </c>
      <c r="F6" s="3">
        <f>E6*(1+Parametros!$B$3)</f>
        <v>5445</v>
      </c>
      <c r="G6" s="3">
        <f>ROUND(F6/Parametros!$B$5,0)*Parametros!$B$5</f>
        <v>5450</v>
      </c>
      <c r="H6" s="3">
        <f>E6-C6</f>
        <v>2000</v>
      </c>
      <c r="I6" s="4">
        <f>IFERROR(H6/E6,0)</f>
        <v>0.4444444444444444</v>
      </c>
      <c r="J6" s="4">
        <f>IFERROR((E6-C6-E6*Parametros!$B$4)/E6,0)</f>
        <v>0.39444444444444443</v>
      </c>
    </row>
    <row r="7">
      <c r="A7" s="5" t="inlineStr">
        <is>
          <t xml:space="preserve">AZU-001</t>
        </is>
      </c>
      <c r="B7" s="5" t="inlineStr">
        <is>
          <t xml:space="preserve">Azúcar 1 kg</t>
        </is>
      </c>
      <c r="C7" s="6">
        <v>900</v>
      </c>
      <c r="D7" s="14">
        <v>0.55</v>
      </c>
      <c r="E7" s="3">
        <f>C7*(1+D7)</f>
        <v>1395</v>
      </c>
      <c r="F7" s="3">
        <f>E7*(1+Parametros!$B$3)</f>
        <v>1687.95</v>
      </c>
      <c r="G7" s="3">
        <f>ROUND(F7/Parametros!$B$5,0)*Parametros!$B$5</f>
        <v>1700</v>
      </c>
      <c r="H7" s="3">
        <f>E7-C7</f>
        <v>495</v>
      </c>
      <c r="I7" s="4">
        <f>IFERROR(H7/E7,0)</f>
        <v>0.3548387096774194</v>
      </c>
      <c r="J7" s="4">
        <f>IFERROR((E7-C7-E7*Parametros!$B$4)/E7,0)</f>
        <v>0.30483870967741933</v>
      </c>
    </row>
    <row r="8">
      <c r="A8" s="5" t="inlineStr">
        <is>
          <t xml:space="preserve">GAL-001</t>
        </is>
      </c>
      <c r="B8" s="5" t="inlineStr">
        <is>
          <t xml:space="preserve">Galletitas de avena x6</t>
        </is>
      </c>
      <c r="C8" s="6">
        <v>1100</v>
      </c>
      <c r="D8" s="14">
        <v>1</v>
      </c>
      <c r="E8" s="3">
        <f>C8*(1+D8)</f>
        <v>2200</v>
      </c>
      <c r="F8" s="3">
        <f>E8*(1+Parametros!$B$3)</f>
        <v>2662</v>
      </c>
      <c r="G8" s="3">
        <f>ROUND(F8/Parametros!$B$5,0)*Parametros!$B$5</f>
        <v>2650</v>
      </c>
      <c r="H8" s="3">
        <f>E8-C8</f>
        <v>1100</v>
      </c>
      <c r="I8" s="4">
        <f>IFERROR(H8/E8,0)</f>
        <v>0.5</v>
      </c>
      <c r="J8" s="4">
        <f>IFERROR((E8-C8-E8*Parametros!$B$4)/E8,0)</f>
        <v>0.45</v>
      </c>
    </row>
    <row r="9">
      <c r="A9" s="5" t="inlineStr">
        <is>
          <t xml:space="preserve">TAZ-001</t>
        </is>
      </c>
      <c r="B9" s="5" t="inlineStr">
        <is>
          <t xml:space="preserve">Taza de cerámica</t>
        </is>
      </c>
      <c r="C9" s="6">
        <v>3500</v>
      </c>
      <c r="D9" s="14">
        <v>1.1</v>
      </c>
      <c r="E9" s="3">
        <f>C9*(1+D9)</f>
        <v>7350</v>
      </c>
      <c r="F9" s="3">
        <f>E9*(1+Parametros!$B$3)</f>
        <v>8893.5</v>
      </c>
      <c r="G9" s="3">
        <f>ROUND(F9/Parametros!$B$5,0)*Parametros!$B$5</f>
        <v>8900</v>
      </c>
      <c r="H9" s="3">
        <f>E9-C9</f>
        <v>3850</v>
      </c>
      <c r="I9" s="4">
        <f>IFERROR(H9/E9,0)</f>
        <v>0.5238095238095238</v>
      </c>
      <c r="J9" s="4">
        <f>IFERROR((E9-C9-E9*Parametros!$B$4)/E9,0)</f>
        <v>0.4738095238095238</v>
      </c>
    </row>
    <row r="10">
      <c r="A10" s="5" t="inlineStr">
        <is>
          <t xml:space="preserve">FIL-001</t>
        </is>
      </c>
      <c r="B10" s="5" t="inlineStr">
        <is>
          <t xml:space="preserve">Filtros de papel x100</t>
        </is>
      </c>
      <c r="C10" s="6">
        <v>1800</v>
      </c>
      <c r="D10" s="14">
        <v>1</v>
      </c>
      <c r="E10" s="3">
        <f>C10*(1+D10)</f>
        <v>3600</v>
      </c>
      <c r="F10" s="3">
        <f>E10*(1+Parametros!$B$3)</f>
        <v>4356</v>
      </c>
      <c r="G10" s="3">
        <f>ROUND(F10/Parametros!$B$5,0)*Parametros!$B$5</f>
        <v>4350</v>
      </c>
      <c r="H10" s="3">
        <f>E10-C10</f>
        <v>1800</v>
      </c>
      <c r="I10" s="4">
        <f>IFERROR(H10/E10,0)</f>
        <v>0.5</v>
      </c>
      <c r="J10" s="4">
        <f>IFERROR((E10-C10-E10*Parametros!$B$4)/E10,0)</f>
        <v>0.45</v>
      </c>
    </row>
    <row r="11">
      <c r="A11" s="5" t="inlineStr">
        <is>
          <t xml:space="preserve">LEC-001</t>
        </is>
      </c>
      <c r="B11" s="5" t="inlineStr">
        <is>
          <t xml:space="preserve">Leche larga vida 1 L</t>
        </is>
      </c>
      <c r="C11" s="6">
        <v>1000</v>
      </c>
      <c r="D11" s="14">
        <v>0.7</v>
      </c>
      <c r="E11" s="3">
        <f>C11*(1+D11)</f>
        <v>1700</v>
      </c>
      <c r="F11" s="3">
        <f>E11*(1+Parametros!$B$3)</f>
        <v>2057</v>
      </c>
      <c r="G11" s="3">
        <f>ROUND(F11/Parametros!$B$5,0)*Parametros!$B$5</f>
        <v>2050</v>
      </c>
      <c r="H11" s="3">
        <f>E11-C11</f>
        <v>700</v>
      </c>
      <c r="I11" s="4">
        <f>IFERROR(H11/E11,0)</f>
        <v>0.4117647058823529</v>
      </c>
      <c r="J11" s="4">
        <f>IFERROR((E11-C11-E11*Parametros!$B$4)/E11,0)</f>
        <v>0.36176470588235293</v>
      </c>
    </row>
    <row r="12">
      <c r="A12" s="5" t="inlineStr">
        <is>
          <t xml:space="preserve">ALF-001</t>
        </is>
      </c>
      <c r="B12" s="5" t="inlineStr">
        <is>
          <t xml:space="preserve">Alfajor artesanal</t>
        </is>
      </c>
      <c r="C12" s="6">
        <v>800</v>
      </c>
      <c r="D12" s="14">
        <v>1.25</v>
      </c>
      <c r="E12" s="3">
        <f>C12*(1+D12)</f>
        <v>1800</v>
      </c>
      <c r="F12" s="3">
        <f>E12*(1+Parametros!$B$3)</f>
        <v>2178</v>
      </c>
      <c r="G12" s="3">
        <f>ROUND(F12/Parametros!$B$5,0)*Parametros!$B$5</f>
        <v>2200</v>
      </c>
      <c r="H12" s="3">
        <f>E12-C12</f>
        <v>1000</v>
      </c>
      <c r="I12" s="4">
        <f>IFERROR(H12/E12,0)</f>
        <v>0.5555555555555556</v>
      </c>
      <c r="J12" s="4">
        <f>IFERROR((E12-C12-E12*Parametros!$B$4)/E12,0)</f>
        <v>0.5055555555555555</v>
      </c>
    </row>
    <row r="13">
      <c r="A13" s="5" t="inlineStr">
        <is>
          <t xml:space="preserve">CHO-001</t>
        </is>
      </c>
      <c r="B13" s="5" t="inlineStr">
        <is>
          <t xml:space="preserve">Chocolate para taza 200 g</t>
        </is>
      </c>
      <c r="C13" s="6">
        <v>2000</v>
      </c>
      <c r="D13" s="14">
        <v>0.9</v>
      </c>
      <c r="E13" s="3">
        <f>C13*(1+D13)</f>
        <v>3800</v>
      </c>
      <c r="F13" s="3">
        <f>E13*(1+Parametros!$B$3)</f>
        <v>4598</v>
      </c>
      <c r="G13" s="3">
        <f>ROUND(F13/Parametros!$B$5,0)*Parametros!$B$5</f>
        <v>4600</v>
      </c>
      <c r="H13" s="3">
        <f>E13-C13</f>
        <v>1800</v>
      </c>
      <c r="I13" s="4">
        <f>IFERROR(H13/E13,0)</f>
        <v>0.47368421052631576</v>
      </c>
      <c r="J13" s="4">
        <f>IFERROR((E13-C13-E13*Parametros!$B$4)/E13,0)</f>
        <v>0.4236842105263158</v>
      </c>
    </row>
    <row r="15">
      <c r="A15" s="10" t="inlineStr">
        <is>
          <t xml:space="preserve">Para agregar productos, copiá la última fila hacia abajo. El precio redondeado es el que va a la góndola o a la lista.</t>
        </is>
      </c>
    </row>
  </sheetData>
  <mergeCells count="1">
    <mergeCell ref="A15:J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Views>
    <sheetView workbookViewId="0"/>
  </sheetViews>
  <sheetFormatPr defaultRowHeight="15"/>
  <cols>
    <col min="1" max="1" width="22" customWidth="1"/>
    <col min="2" max="2" width="22" customWidth="1"/>
    <col min="3" max="3" width="6" customWidth="1"/>
    <col min="4" max="4" width="22" customWidth="1"/>
    <col min="5" max="5" width="22" customWidth="1"/>
  </cols>
  <sheetData>
    <row r="1">
      <c r="A1" s="7" t="inlineStr">
        <is>
          <t xml:space="preserve">Markup y margen: equivalencias</t>
        </is>
      </c>
    </row>
    <row r="3" ht="32" customHeight="1">
      <c r="A3" s="1" t="inlineStr">
        <is>
          <t xml:space="preserve">Markup sobre el costo</t>
        </is>
      </c>
      <c r="B3" s="1" t="inlineStr">
        <is>
          <t xml:space="preserve">Margen sobre el precio</t>
        </is>
      </c>
      <c r="D3" s="1" t="inlineStr">
        <is>
          <t xml:space="preserve">Margen buscado</t>
        </is>
      </c>
      <c r="E3" s="1" t="inlineStr">
        <is>
          <t xml:space="preserve">Markup necesario</t>
        </is>
      </c>
    </row>
    <row r="4">
      <c r="A4" s="14">
        <v>0.1</v>
      </c>
      <c r="B4" s="4">
        <f>A4/(1+A4)</f>
        <v>0.09090909090909091</v>
      </c>
      <c r="D4" s="14">
        <v>0.1</v>
      </c>
      <c r="E4" s="4">
        <f>D4/(1-D4)</f>
        <v>0.11111111111111112</v>
      </c>
    </row>
    <row r="5">
      <c r="A5" s="14">
        <v>0.2</v>
      </c>
      <c r="B5" s="4">
        <f>A5/(1+A5)</f>
        <v>0.16666666666666669</v>
      </c>
      <c r="D5" s="14">
        <v>0.15</v>
      </c>
      <c r="E5" s="4">
        <f>D5/(1-D5)</f>
        <v>0.17647058823529413</v>
      </c>
    </row>
    <row r="6">
      <c r="A6" s="14">
        <v>0.25</v>
      </c>
      <c r="B6" s="4">
        <f>A6/(1+A6)</f>
        <v>0.2</v>
      </c>
      <c r="D6" s="14">
        <v>0.2</v>
      </c>
      <c r="E6" s="4">
        <f>D6/(1-D6)</f>
        <v>0.25</v>
      </c>
    </row>
    <row r="7">
      <c r="A7" s="14">
        <v>0.3</v>
      </c>
      <c r="B7" s="4">
        <f>A7/(1+A7)</f>
        <v>0.23076923076923075</v>
      </c>
      <c r="D7" s="14">
        <v>0.25</v>
      </c>
      <c r="E7" s="4">
        <f>D7/(1-D7)</f>
        <v>0.3333333333333333</v>
      </c>
    </row>
    <row r="8">
      <c r="A8" s="14">
        <v>0.4</v>
      </c>
      <c r="B8" s="4">
        <f>A8/(1+A8)</f>
        <v>0.28571428571428575</v>
      </c>
      <c r="D8" s="14">
        <v>0.3</v>
      </c>
      <c r="E8" s="4">
        <f>D8/(1-D8)</f>
        <v>0.4285714285714286</v>
      </c>
    </row>
    <row r="9">
      <c r="A9" s="14">
        <v>0.5</v>
      </c>
      <c r="B9" s="4">
        <f>A9/(1+A9)</f>
        <v>0.3333333333333333</v>
      </c>
      <c r="D9" s="14">
        <v>0.35</v>
      </c>
      <c r="E9" s="4">
        <f>D9/(1-D9)</f>
        <v>0.5384615384615384</v>
      </c>
    </row>
    <row r="10">
      <c r="A10" s="14">
        <v>0.6</v>
      </c>
      <c r="B10" s="4">
        <f>A10/(1+A10)</f>
        <v>0.37499999999999994</v>
      </c>
      <c r="D10" s="14">
        <v>0.4</v>
      </c>
      <c r="E10" s="4">
        <f>D10/(1-D10)</f>
        <v>0.6666666666666667</v>
      </c>
    </row>
    <row r="11">
      <c r="A11" s="14">
        <v>0.8</v>
      </c>
      <c r="B11" s="4">
        <f>A11/(1+A11)</f>
        <v>0.4444444444444445</v>
      </c>
      <c r="D11" s="14">
        <v>0.5</v>
      </c>
      <c r="E11" s="4">
        <f>D11/(1-D11)</f>
        <v>1</v>
      </c>
    </row>
    <row r="12">
      <c r="A12" s="14">
        <v>1</v>
      </c>
      <c r="B12" s="4">
        <f>A12/(1+A12)</f>
        <v>0.5</v>
      </c>
      <c r="D12" s="14">
        <v>0.6</v>
      </c>
      <c r="E12" s="4">
        <f>D12/(1-D12)</f>
        <v>1.4999999999999998</v>
      </c>
    </row>
    <row r="13">
      <c r="A13" s="14">
        <v>1.5</v>
      </c>
      <c r="B13" s="4">
        <f>A13/(1+A13)</f>
        <v>0.6</v>
      </c>
    </row>
    <row r="14">
      <c r="A14" s="14">
        <v>2</v>
      </c>
      <c r="B14" s="4">
        <f>A14/(1+A14)</f>
        <v>0.6666666666666666</v>
      </c>
    </row>
    <row r="16" ht="32" customHeight="1">
      <c r="A16" s="10" t="inlineStr">
        <is>
          <t xml:space="preserve">Markup = (precio - costo) / costo. Margen = (precio - costo) / precio. Un markup de 100% es un margen de 50%.</t>
        </is>
      </c>
    </row>
  </sheetData>
  <mergeCells count="1">
    <mergeCell ref="A16:E16"/>
  </mergeCells>
  <pageMargins left="0.7" right="0.7" top="0.75" bottom="0.75" header="0.3" footer="0.3"/>
</worksheet>
</file>